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firstSheet="1" activeTab="2"/>
  </bookViews>
  <sheets>
    <sheet name="ipologismos m^3 AHHE katigoria" sheetId="1" r:id="rId1"/>
    <sheet name="ipologismos barous kai ogkou" sheetId="2" r:id="rId2"/>
    <sheet name="ipologismos kg AHHE katigoria" sheetId="3" r:id="rId3"/>
  </sheets>
  <definedNames/>
  <calcPr fullCalcOnLoad="1"/>
</workbook>
</file>

<file path=xl/sharedStrings.xml><?xml version="1.0" encoding="utf-8"?>
<sst xmlns="http://schemas.openxmlformats.org/spreadsheetml/2006/main" count="95" uniqueCount="65">
  <si>
    <t>Δήμος</t>
  </si>
  <si>
    <t>Κάτοικοι</t>
  </si>
  <si>
    <t>Αριθμός ατόμων/ οικία</t>
  </si>
  <si>
    <t>Οικίες (Νοικοκυριά)</t>
  </si>
  <si>
    <t>kg/έτος</t>
  </si>
  <si>
    <t>kg/ημέρα</t>
  </si>
  <si>
    <t>t/ημέρα</t>
  </si>
  <si>
    <t>Δήμος Τυρνάβου</t>
  </si>
  <si>
    <t>Δήμος Μυτιλήνης</t>
  </si>
  <si>
    <t>Βάρος ΑΗΗΕ</t>
  </si>
  <si>
    <t>kg/έτος/οικία</t>
  </si>
  <si>
    <t>Όγκος ΗΗΕ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</si>
  <si>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/οικία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</si>
  <si>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/έτος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</si>
  <si>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/ημέρα</t>
    </r>
  </si>
  <si>
    <t>ΔΙΑΣΤΑΣΕΙΣ (cm)</t>
  </si>
  <si>
    <t>Οικιακά ΑΗΗΕ</t>
  </si>
  <si>
    <t>ΣΥΣΚΕΥΕΣ ΑΝΑ ΝΟΙΚΟΚΥΡΙΟ</t>
  </si>
  <si>
    <t>ΜΗΚΟΣ</t>
  </si>
  <si>
    <t>ΠΛΑΤΟΣ</t>
  </si>
  <si>
    <t>ΥΨΟΣ</t>
  </si>
  <si>
    <r>
      <t>ΟΓΚΟΣ (cm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</si>
  <si>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ΟΓΚΟΣ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</si>
  <si>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Διάρκεια ζωής</t>
  </si>
  <si>
    <t>Ανανέωση σε 20 έτη</t>
  </si>
  <si>
    <r>
      <t>Όγκος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σε 20 έτη</t>
    </r>
  </si>
  <si>
    <r>
      <t>Όγκος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/έτος)</t>
    </r>
  </si>
  <si>
    <t>Όγκος %</t>
  </si>
  <si>
    <t>Πλυντήριο ρούχων</t>
  </si>
  <si>
    <t>Ψυγείο</t>
  </si>
  <si>
    <t>Κουζίνα</t>
  </si>
  <si>
    <t>Απορροφητήρας</t>
  </si>
  <si>
    <t>Φούρνος μικροκυμάτων</t>
  </si>
  <si>
    <t>Πλυντήριο πιάτων</t>
  </si>
  <si>
    <t>Καταψύκτης</t>
  </si>
  <si>
    <t>Κλιματιστικό</t>
  </si>
  <si>
    <t>Ηλεκτρική σόμπα</t>
  </si>
  <si>
    <t>Ηλεκτρική σκούπα</t>
  </si>
  <si>
    <t>Σίδερο</t>
  </si>
  <si>
    <t>Ηλεκτρικό Grill ή τοστιέρα</t>
  </si>
  <si>
    <t>Μίξερ</t>
  </si>
  <si>
    <t>Στεγνωτήρας μαλλιών</t>
  </si>
  <si>
    <t>Καφετιέρα</t>
  </si>
  <si>
    <t>Ηλεκτρονικός υπολογιστής</t>
  </si>
  <si>
    <t>Οθόνες</t>
  </si>
  <si>
    <t>Τηλεφωνική συσκευή</t>
  </si>
  <si>
    <t>Τηλεόραση</t>
  </si>
  <si>
    <t>Video</t>
  </si>
  <si>
    <t>Στερεοφωνικό συγκρότημα</t>
  </si>
  <si>
    <t>Ραδιόφωνο</t>
  </si>
  <si>
    <t>Κατηγορία</t>
  </si>
  <si>
    <t>Τεμάχια/ Οικία</t>
  </si>
  <si>
    <t>Βάρος (kg/τμχ.)</t>
  </si>
  <si>
    <t>Βάρος (kg) σε 20 έτη</t>
  </si>
  <si>
    <t>Βάρος (kg/έτος)</t>
  </si>
  <si>
    <t>Βάρος %</t>
  </si>
  <si>
    <t>Λοιπά κουζινικά</t>
  </si>
  <si>
    <t>Άλλα ηλεκτρονικά</t>
  </si>
  <si>
    <t>Κινητή τηλεφωνική συσκευή</t>
  </si>
  <si>
    <t>Στερεοφωνικό συγκρότημα (Hi-Fi)</t>
  </si>
  <si>
    <t>Τρυπάνι</t>
  </si>
  <si>
    <t>Πριόνι</t>
  </si>
  <si>
    <t>Ραπτομηχανή</t>
  </si>
  <si>
    <t>Λοιπά ηλεκτρικά</t>
  </si>
  <si>
    <t>Λοιπά ηλεκτρονικά (παιχνίδια, είδη αθλητισμού)</t>
  </si>
</sst>
</file>

<file path=xl/styles.xml><?xml version="1.0" encoding="utf-8"?>
<styleSheet xmlns="http://schemas.openxmlformats.org/spreadsheetml/2006/main">
  <numFmts count="12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workbookViewId="0" topLeftCell="A1">
      <selection activeCell="J3" sqref="J3"/>
    </sheetView>
  </sheetViews>
  <sheetFormatPr defaultColWidth="9.140625" defaultRowHeight="12.75"/>
  <cols>
    <col min="1" max="1" width="9.8515625" style="0" customWidth="1"/>
    <col min="2" max="2" width="8.57421875" style="0" bestFit="1" customWidth="1"/>
    <col min="3" max="3" width="7.00390625" style="0" bestFit="1" customWidth="1"/>
    <col min="4" max="4" width="14.140625" style="0" bestFit="1" customWidth="1"/>
    <col min="5" max="5" width="9.8515625" style="0" customWidth="1"/>
    <col min="6" max="6" width="8.8515625" style="0" bestFit="1" customWidth="1"/>
    <col min="7" max="7" width="8.00390625" style="0" bestFit="1" customWidth="1"/>
    <col min="8" max="8" width="7.57421875" style="0" bestFit="1" customWidth="1"/>
    <col min="9" max="9" width="8.421875" style="0" bestFit="1" customWidth="1"/>
    <col min="10" max="10" width="8.8515625" style="0" bestFit="1" customWidth="1"/>
    <col min="11" max="11" width="8.00390625" style="0" bestFit="1" customWidth="1"/>
    <col min="12" max="12" width="7.8515625" style="0" bestFit="1" customWidth="1"/>
  </cols>
  <sheetData>
    <row r="1" spans="1:12" ht="12.75">
      <c r="A1" s="31"/>
      <c r="B1" s="31"/>
      <c r="C1" s="32"/>
      <c r="D1" s="32" t="s">
        <v>15</v>
      </c>
      <c r="E1" s="32"/>
      <c r="F1" s="33"/>
      <c r="G1" s="33"/>
      <c r="H1" s="31"/>
      <c r="I1" s="31"/>
      <c r="J1" s="31"/>
      <c r="K1" s="31"/>
      <c r="L1" s="31"/>
    </row>
    <row r="2" spans="1:12" ht="48.75" thickBot="1">
      <c r="A2" s="6" t="s">
        <v>16</v>
      </c>
      <c r="B2" s="34" t="s">
        <v>17</v>
      </c>
      <c r="C2" s="34" t="s">
        <v>18</v>
      </c>
      <c r="D2" s="34" t="s">
        <v>19</v>
      </c>
      <c r="E2" s="34" t="s">
        <v>20</v>
      </c>
      <c r="F2" s="34" t="s">
        <v>21</v>
      </c>
      <c r="G2" s="34" t="s">
        <v>22</v>
      </c>
      <c r="H2" s="34" t="s">
        <v>23</v>
      </c>
      <c r="I2" s="34" t="s">
        <v>24</v>
      </c>
      <c r="J2" s="34" t="s">
        <v>25</v>
      </c>
      <c r="K2" s="34" t="s">
        <v>26</v>
      </c>
      <c r="L2" s="34" t="s">
        <v>27</v>
      </c>
    </row>
    <row r="3" spans="1:12" ht="25.5">
      <c r="A3" s="1" t="s">
        <v>28</v>
      </c>
      <c r="B3" s="1">
        <v>1</v>
      </c>
      <c r="C3" s="35">
        <v>60</v>
      </c>
      <c r="D3" s="36">
        <v>60</v>
      </c>
      <c r="E3" s="36">
        <v>60</v>
      </c>
      <c r="F3" s="37">
        <f>B3*C3*D3*E3</f>
        <v>216000</v>
      </c>
      <c r="G3" s="38">
        <f>F3/1000000</f>
        <v>0.216</v>
      </c>
      <c r="H3" s="1">
        <v>10</v>
      </c>
      <c r="I3" s="1">
        <v>2</v>
      </c>
      <c r="J3" s="1">
        <v>0.43</v>
      </c>
      <c r="K3" s="1">
        <v>0.022</v>
      </c>
      <c r="L3" s="1">
        <v>14.65</v>
      </c>
    </row>
    <row r="4" spans="1:12" ht="12.75">
      <c r="A4" s="1" t="s">
        <v>29</v>
      </c>
      <c r="B4" s="1">
        <v>1</v>
      </c>
      <c r="C4" s="36">
        <v>60</v>
      </c>
      <c r="D4" s="36">
        <v>60</v>
      </c>
      <c r="E4" s="36">
        <v>200</v>
      </c>
      <c r="F4" s="37">
        <f aca="true" t="shared" si="0" ref="F4:F24">B4*C4*D4*E4</f>
        <v>720000</v>
      </c>
      <c r="G4" s="38">
        <f aca="true" t="shared" si="1" ref="G4:G24">F4/1000000</f>
        <v>0.72</v>
      </c>
      <c r="H4" s="1">
        <v>20</v>
      </c>
      <c r="I4" s="1">
        <v>1</v>
      </c>
      <c r="J4" s="1">
        <v>0.72</v>
      </c>
      <c r="K4" s="1">
        <v>0.036</v>
      </c>
      <c r="L4" s="1">
        <v>24.42</v>
      </c>
    </row>
    <row r="5" spans="1:12" ht="12.75">
      <c r="A5" s="1" t="s">
        <v>30</v>
      </c>
      <c r="B5" s="1">
        <v>1</v>
      </c>
      <c r="C5" s="36">
        <v>60</v>
      </c>
      <c r="D5" s="36">
        <v>60</v>
      </c>
      <c r="E5" s="36">
        <v>60</v>
      </c>
      <c r="F5" s="37">
        <f t="shared" si="0"/>
        <v>216000</v>
      </c>
      <c r="G5" s="38">
        <f t="shared" si="1"/>
        <v>0.216</v>
      </c>
      <c r="H5" s="1">
        <v>20</v>
      </c>
      <c r="I5" s="1">
        <v>1</v>
      </c>
      <c r="J5" s="1">
        <v>0.22</v>
      </c>
      <c r="K5" s="1">
        <v>0.011</v>
      </c>
      <c r="L5" s="1">
        <v>7.33</v>
      </c>
    </row>
    <row r="6" spans="1:12" ht="25.5">
      <c r="A6" s="1" t="s">
        <v>31</v>
      </c>
      <c r="B6" s="1">
        <v>1</v>
      </c>
      <c r="C6" s="36">
        <v>60</v>
      </c>
      <c r="D6" s="36">
        <v>50</v>
      </c>
      <c r="E6" s="36">
        <v>15</v>
      </c>
      <c r="F6" s="37">
        <f t="shared" si="0"/>
        <v>45000</v>
      </c>
      <c r="G6" s="38">
        <f t="shared" si="1"/>
        <v>0.045</v>
      </c>
      <c r="H6" s="1">
        <v>20</v>
      </c>
      <c r="I6" s="1">
        <v>1</v>
      </c>
      <c r="J6" s="1">
        <v>0.05</v>
      </c>
      <c r="K6" s="1">
        <v>0.002</v>
      </c>
      <c r="L6" s="1">
        <v>1.53</v>
      </c>
    </row>
    <row r="7" spans="1:12" ht="38.25">
      <c r="A7" s="1" t="s">
        <v>32</v>
      </c>
      <c r="B7" s="1">
        <v>1</v>
      </c>
      <c r="C7" s="36">
        <v>50</v>
      </c>
      <c r="D7" s="36">
        <v>40</v>
      </c>
      <c r="E7" s="36">
        <v>50</v>
      </c>
      <c r="F7" s="37">
        <f t="shared" si="0"/>
        <v>100000</v>
      </c>
      <c r="G7" s="38">
        <f t="shared" si="1"/>
        <v>0.1</v>
      </c>
      <c r="H7" s="1">
        <v>10</v>
      </c>
      <c r="I7" s="1">
        <v>2</v>
      </c>
      <c r="J7" s="1">
        <v>0.2</v>
      </c>
      <c r="K7" s="1">
        <v>0.01</v>
      </c>
      <c r="L7" s="1">
        <v>6.78</v>
      </c>
    </row>
    <row r="8" spans="1:12" ht="25.5">
      <c r="A8" s="1" t="s">
        <v>33</v>
      </c>
      <c r="B8" s="1">
        <v>0.1</v>
      </c>
      <c r="C8" s="36">
        <v>60</v>
      </c>
      <c r="D8" s="36">
        <v>60</v>
      </c>
      <c r="E8" s="36">
        <v>60</v>
      </c>
      <c r="F8" s="37">
        <f t="shared" si="0"/>
        <v>21600</v>
      </c>
      <c r="G8" s="38">
        <f t="shared" si="1"/>
        <v>0.0216</v>
      </c>
      <c r="H8" s="1">
        <v>15</v>
      </c>
      <c r="I8" s="1">
        <v>1.3</v>
      </c>
      <c r="J8" s="1">
        <v>0.03</v>
      </c>
      <c r="K8" s="1">
        <v>0.001</v>
      </c>
      <c r="L8" s="1">
        <v>0.95</v>
      </c>
    </row>
    <row r="9" spans="1:12" ht="25.5">
      <c r="A9" s="1" t="s">
        <v>34</v>
      </c>
      <c r="B9" s="1">
        <v>0.1</v>
      </c>
      <c r="C9" s="36">
        <v>60</v>
      </c>
      <c r="D9" s="36">
        <v>60</v>
      </c>
      <c r="E9" s="36">
        <v>60</v>
      </c>
      <c r="F9" s="37">
        <f t="shared" si="0"/>
        <v>21600</v>
      </c>
      <c r="G9" s="38">
        <f t="shared" si="1"/>
        <v>0.0216</v>
      </c>
      <c r="H9" s="1">
        <v>10</v>
      </c>
      <c r="I9" s="1">
        <v>2</v>
      </c>
      <c r="J9" s="1">
        <v>0.04</v>
      </c>
      <c r="K9" s="1">
        <v>0.002</v>
      </c>
      <c r="L9" s="1">
        <v>1.47</v>
      </c>
    </row>
    <row r="10" spans="1:12" ht="25.5">
      <c r="A10" s="1" t="s">
        <v>35</v>
      </c>
      <c r="B10" s="1">
        <v>0.5</v>
      </c>
      <c r="C10" s="36">
        <v>80</v>
      </c>
      <c r="D10" s="36">
        <v>45</v>
      </c>
      <c r="E10" s="36">
        <v>45</v>
      </c>
      <c r="F10" s="37">
        <f t="shared" si="0"/>
        <v>81000</v>
      </c>
      <c r="G10" s="38">
        <f t="shared" si="1"/>
        <v>0.081</v>
      </c>
      <c r="H10" s="1">
        <v>15</v>
      </c>
      <c r="I10" s="1">
        <v>1.3</v>
      </c>
      <c r="J10" s="1">
        <v>0.11</v>
      </c>
      <c r="K10" s="1">
        <v>0.005</v>
      </c>
      <c r="L10" s="1">
        <v>3.57</v>
      </c>
    </row>
    <row r="11" spans="1:12" ht="25.5">
      <c r="A11" s="1" t="s">
        <v>36</v>
      </c>
      <c r="B11" s="1">
        <v>1</v>
      </c>
      <c r="C11" s="36">
        <v>60</v>
      </c>
      <c r="D11" s="36">
        <v>50</v>
      </c>
      <c r="E11" s="36">
        <v>60</v>
      </c>
      <c r="F11" s="37">
        <f t="shared" si="0"/>
        <v>180000</v>
      </c>
      <c r="G11" s="38">
        <f t="shared" si="1"/>
        <v>0.18</v>
      </c>
      <c r="H11" s="1">
        <v>20</v>
      </c>
      <c r="I11" s="1">
        <v>1</v>
      </c>
      <c r="J11" s="1">
        <v>0.18</v>
      </c>
      <c r="K11" s="1">
        <v>0.009</v>
      </c>
      <c r="L11" s="1">
        <v>6.11</v>
      </c>
    </row>
    <row r="12" spans="1:12" ht="25.5">
      <c r="A12" s="1" t="s">
        <v>37</v>
      </c>
      <c r="B12" s="1">
        <v>1</v>
      </c>
      <c r="C12" s="36">
        <v>40</v>
      </c>
      <c r="D12" s="36">
        <v>25</v>
      </c>
      <c r="E12" s="36">
        <v>30</v>
      </c>
      <c r="F12" s="37">
        <f t="shared" si="0"/>
        <v>30000</v>
      </c>
      <c r="G12" s="38">
        <f t="shared" si="1"/>
        <v>0.03</v>
      </c>
      <c r="H12" s="1">
        <v>15</v>
      </c>
      <c r="I12" s="1">
        <v>1.3</v>
      </c>
      <c r="J12" s="1">
        <v>0.04</v>
      </c>
      <c r="K12" s="1">
        <v>0.002</v>
      </c>
      <c r="L12" s="1">
        <v>1.32</v>
      </c>
    </row>
    <row r="13" spans="1:12" ht="12.75">
      <c r="A13" s="1" t="s">
        <v>38</v>
      </c>
      <c r="B13" s="1">
        <v>1</v>
      </c>
      <c r="C13" s="36">
        <v>20</v>
      </c>
      <c r="D13" s="36">
        <v>10</v>
      </c>
      <c r="E13" s="36">
        <v>15</v>
      </c>
      <c r="F13" s="37">
        <f t="shared" si="0"/>
        <v>3000</v>
      </c>
      <c r="G13" s="38">
        <f t="shared" si="1"/>
        <v>0.003</v>
      </c>
      <c r="H13" s="1">
        <v>7</v>
      </c>
      <c r="I13" s="1">
        <v>2.9</v>
      </c>
      <c r="J13" s="1">
        <v>0.01</v>
      </c>
      <c r="K13" s="1">
        <v>0</v>
      </c>
      <c r="L13" s="1">
        <v>0.3</v>
      </c>
    </row>
    <row r="14" spans="1:12" ht="38.25">
      <c r="A14" s="1" t="s">
        <v>39</v>
      </c>
      <c r="B14" s="1">
        <v>1</v>
      </c>
      <c r="C14" s="36">
        <v>25</v>
      </c>
      <c r="D14" s="36">
        <v>25</v>
      </c>
      <c r="E14" s="36">
        <v>10</v>
      </c>
      <c r="F14" s="37">
        <f t="shared" si="0"/>
        <v>6250</v>
      </c>
      <c r="G14" s="38">
        <f t="shared" si="1"/>
        <v>0.00625</v>
      </c>
      <c r="H14" s="1">
        <v>20</v>
      </c>
      <c r="I14" s="1">
        <v>1</v>
      </c>
      <c r="J14" s="1">
        <v>0.01</v>
      </c>
      <c r="K14" s="1">
        <v>0</v>
      </c>
      <c r="L14" s="1">
        <v>0.21</v>
      </c>
    </row>
    <row r="15" spans="1:12" ht="12.75">
      <c r="A15" s="1" t="s">
        <v>40</v>
      </c>
      <c r="B15" s="1">
        <v>1</v>
      </c>
      <c r="C15" s="36">
        <v>35</v>
      </c>
      <c r="D15" s="36">
        <v>45</v>
      </c>
      <c r="E15" s="36">
        <v>30</v>
      </c>
      <c r="F15" s="37">
        <f t="shared" si="0"/>
        <v>47250</v>
      </c>
      <c r="G15" s="38">
        <f t="shared" si="1"/>
        <v>0.04725</v>
      </c>
      <c r="H15" s="1">
        <v>8</v>
      </c>
      <c r="I15" s="1">
        <v>2.5</v>
      </c>
      <c r="J15" s="1">
        <v>0.12</v>
      </c>
      <c r="K15" s="1">
        <v>0.006</v>
      </c>
      <c r="L15" s="1">
        <v>4.01</v>
      </c>
    </row>
    <row r="16" spans="1:12" ht="38.25">
      <c r="A16" s="1" t="s">
        <v>41</v>
      </c>
      <c r="B16" s="1">
        <v>1</v>
      </c>
      <c r="C16" s="36">
        <v>15</v>
      </c>
      <c r="D16" s="36">
        <v>15</v>
      </c>
      <c r="E16" s="36">
        <v>10</v>
      </c>
      <c r="F16" s="37">
        <f t="shared" si="0"/>
        <v>2250</v>
      </c>
      <c r="G16" s="38">
        <f t="shared" si="1"/>
        <v>0.00225</v>
      </c>
      <c r="H16" s="1">
        <v>15</v>
      </c>
      <c r="I16" s="1">
        <v>1.3</v>
      </c>
      <c r="J16" s="1">
        <v>0</v>
      </c>
      <c r="K16" s="1">
        <v>0</v>
      </c>
      <c r="L16" s="1">
        <v>0.1</v>
      </c>
    </row>
    <row r="17" spans="1:12" ht="12.75">
      <c r="A17" s="1" t="s">
        <v>42</v>
      </c>
      <c r="B17" s="1">
        <v>1</v>
      </c>
      <c r="C17" s="36">
        <v>40</v>
      </c>
      <c r="D17" s="36">
        <v>40</v>
      </c>
      <c r="E17" s="36">
        <v>40</v>
      </c>
      <c r="F17" s="37">
        <f t="shared" si="0"/>
        <v>64000</v>
      </c>
      <c r="G17" s="38">
        <f t="shared" si="1"/>
        <v>0.064</v>
      </c>
      <c r="H17" s="1">
        <v>10</v>
      </c>
      <c r="I17" s="1">
        <v>2</v>
      </c>
      <c r="J17" s="1">
        <v>0.13</v>
      </c>
      <c r="K17" s="1">
        <v>0.006</v>
      </c>
      <c r="L17" s="1">
        <v>4.34</v>
      </c>
    </row>
    <row r="18" spans="1:12" ht="51">
      <c r="A18" s="1" t="s">
        <v>43</v>
      </c>
      <c r="B18" s="1">
        <v>1</v>
      </c>
      <c r="C18" s="36">
        <v>45</v>
      </c>
      <c r="D18" s="36">
        <v>20</v>
      </c>
      <c r="E18" s="36">
        <v>40</v>
      </c>
      <c r="F18" s="37">
        <f t="shared" si="0"/>
        <v>36000</v>
      </c>
      <c r="G18" s="38">
        <f t="shared" si="1"/>
        <v>0.036</v>
      </c>
      <c r="H18" s="1">
        <v>8</v>
      </c>
      <c r="I18" s="1">
        <v>2.5</v>
      </c>
      <c r="J18" s="1">
        <v>0.09</v>
      </c>
      <c r="K18" s="1">
        <v>0.005</v>
      </c>
      <c r="L18" s="1">
        <v>3.05</v>
      </c>
    </row>
    <row r="19" spans="1:12" ht="12.75">
      <c r="A19" s="1" t="s">
        <v>44</v>
      </c>
      <c r="B19" s="1">
        <v>1</v>
      </c>
      <c r="C19" s="36">
        <v>30</v>
      </c>
      <c r="D19" s="36">
        <v>45</v>
      </c>
      <c r="E19" s="36">
        <v>35</v>
      </c>
      <c r="F19" s="37">
        <f t="shared" si="0"/>
        <v>47250</v>
      </c>
      <c r="G19" s="38">
        <f t="shared" si="1"/>
        <v>0.04725</v>
      </c>
      <c r="H19" s="1">
        <v>15</v>
      </c>
      <c r="I19" s="1">
        <v>1.3</v>
      </c>
      <c r="J19" s="1">
        <v>0.06</v>
      </c>
      <c r="K19" s="1">
        <v>0.003</v>
      </c>
      <c r="L19" s="1">
        <v>2.08</v>
      </c>
    </row>
    <row r="20" spans="1:12" ht="25.5">
      <c r="A20" s="1" t="s">
        <v>45</v>
      </c>
      <c r="B20" s="1">
        <v>2</v>
      </c>
      <c r="C20" s="36">
        <v>20</v>
      </c>
      <c r="D20" s="36">
        <v>20</v>
      </c>
      <c r="E20" s="36">
        <v>10</v>
      </c>
      <c r="F20" s="37">
        <f t="shared" si="0"/>
        <v>8000</v>
      </c>
      <c r="G20" s="38">
        <f t="shared" si="1"/>
        <v>0.008</v>
      </c>
      <c r="H20" s="1">
        <v>10</v>
      </c>
      <c r="I20" s="1">
        <v>2</v>
      </c>
      <c r="J20" s="1">
        <v>0.02</v>
      </c>
      <c r="K20" s="1">
        <v>0.001</v>
      </c>
      <c r="L20" s="1">
        <v>0.54</v>
      </c>
    </row>
    <row r="21" spans="1:12" ht="25.5">
      <c r="A21" s="1" t="s">
        <v>46</v>
      </c>
      <c r="B21" s="1">
        <v>2</v>
      </c>
      <c r="C21" s="36">
        <v>50</v>
      </c>
      <c r="D21" s="36">
        <v>50</v>
      </c>
      <c r="E21" s="36">
        <v>40</v>
      </c>
      <c r="F21" s="37">
        <f t="shared" si="0"/>
        <v>200000</v>
      </c>
      <c r="G21" s="38">
        <f t="shared" si="1"/>
        <v>0.2</v>
      </c>
      <c r="H21" s="1">
        <v>13</v>
      </c>
      <c r="I21" s="1">
        <v>1.5</v>
      </c>
      <c r="J21" s="1">
        <v>0.3</v>
      </c>
      <c r="K21" s="1">
        <v>0.015</v>
      </c>
      <c r="L21" s="1">
        <v>10.18</v>
      </c>
    </row>
    <row r="22" spans="1:12" ht="12.75">
      <c r="A22" s="1" t="s">
        <v>47</v>
      </c>
      <c r="B22" s="1">
        <v>1</v>
      </c>
      <c r="C22" s="36">
        <v>50</v>
      </c>
      <c r="D22" s="36">
        <v>30</v>
      </c>
      <c r="E22" s="36">
        <v>10</v>
      </c>
      <c r="F22" s="37">
        <f t="shared" si="0"/>
        <v>15000</v>
      </c>
      <c r="G22" s="38">
        <f t="shared" si="1"/>
        <v>0.015</v>
      </c>
      <c r="H22" s="1">
        <v>10</v>
      </c>
      <c r="I22" s="1">
        <v>2</v>
      </c>
      <c r="J22" s="1">
        <v>0.03</v>
      </c>
      <c r="K22" s="1">
        <v>0.002</v>
      </c>
      <c r="L22" s="1">
        <v>1.02</v>
      </c>
    </row>
    <row r="23" spans="1:12" ht="51">
      <c r="A23" s="1" t="s">
        <v>48</v>
      </c>
      <c r="B23" s="1">
        <v>1</v>
      </c>
      <c r="C23" s="36">
        <v>50</v>
      </c>
      <c r="D23" s="36">
        <v>50</v>
      </c>
      <c r="E23" s="36">
        <v>50</v>
      </c>
      <c r="F23" s="37">
        <f t="shared" si="0"/>
        <v>125000</v>
      </c>
      <c r="G23" s="38">
        <f t="shared" si="1"/>
        <v>0.125</v>
      </c>
      <c r="H23" s="1">
        <v>15</v>
      </c>
      <c r="I23" s="1">
        <v>1.3</v>
      </c>
      <c r="J23" s="1">
        <v>0.16</v>
      </c>
      <c r="K23" s="1">
        <v>0.008</v>
      </c>
      <c r="L23" s="1">
        <v>5.51</v>
      </c>
    </row>
    <row r="24" spans="1:12" ht="26.25" thickBot="1">
      <c r="A24" s="1" t="s">
        <v>49</v>
      </c>
      <c r="B24" s="1">
        <v>2</v>
      </c>
      <c r="C24" s="36">
        <v>30</v>
      </c>
      <c r="D24" s="36">
        <v>10</v>
      </c>
      <c r="E24" s="36">
        <v>20</v>
      </c>
      <c r="F24" s="37">
        <f t="shared" si="0"/>
        <v>12000</v>
      </c>
      <c r="G24" s="38">
        <f t="shared" si="1"/>
        <v>0.012</v>
      </c>
      <c r="H24" s="1">
        <v>15</v>
      </c>
      <c r="I24" s="1">
        <v>1.3</v>
      </c>
      <c r="J24" s="6">
        <v>0.02</v>
      </c>
      <c r="K24" s="6">
        <v>0.001</v>
      </c>
      <c r="L24" s="6">
        <v>0.53</v>
      </c>
    </row>
    <row r="25" spans="1:12" ht="13.5" thickBot="1">
      <c r="A25" s="1"/>
      <c r="B25" s="3"/>
      <c r="C25" s="36"/>
      <c r="D25" s="36"/>
      <c r="E25" s="36"/>
      <c r="F25" s="39">
        <v>2197200</v>
      </c>
      <c r="G25" s="40">
        <v>2.1972</v>
      </c>
      <c r="H25" s="1"/>
      <c r="I25" s="41"/>
      <c r="J25" s="42">
        <v>2.95</v>
      </c>
      <c r="K25" s="42">
        <v>0.147</v>
      </c>
      <c r="L25" s="42">
        <v>100</v>
      </c>
    </row>
    <row r="26" ht="12.75">
      <c r="A26" s="37"/>
    </row>
    <row r="27" ht="12.75">
      <c r="A27" s="38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36"/>
    </row>
    <row r="36" ht="12.75">
      <c r="A36" s="36"/>
    </row>
    <row r="37" ht="12.75">
      <c r="A37" s="36"/>
    </row>
    <row r="38" ht="12.75">
      <c r="A38" s="37"/>
    </row>
    <row r="39" ht="12.75">
      <c r="A39" s="38"/>
    </row>
    <row r="40" ht="12.75">
      <c r="A40" s="45"/>
    </row>
    <row r="41" ht="12.75">
      <c r="A41" s="45"/>
    </row>
    <row r="42" ht="12.75">
      <c r="A42" s="45"/>
    </row>
    <row r="43" ht="12.75">
      <c r="A43" s="45"/>
    </row>
    <row r="44" ht="12.75">
      <c r="A44" s="45"/>
    </row>
    <row r="45" ht="12.75">
      <c r="A45" s="45"/>
    </row>
    <row r="46" ht="12.75">
      <c r="A46" s="45"/>
    </row>
    <row r="47" ht="12.75">
      <c r="A47" s="36"/>
    </row>
    <row r="48" ht="12.75">
      <c r="A48" s="36"/>
    </row>
    <row r="49" ht="12.75">
      <c r="A49" s="36"/>
    </row>
    <row r="50" ht="12.75">
      <c r="A50" s="37"/>
    </row>
    <row r="51" ht="12.75">
      <c r="A51" s="38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36"/>
    </row>
    <row r="60" ht="12.75">
      <c r="A60" s="36"/>
    </row>
    <row r="61" ht="12.75">
      <c r="A61" s="36"/>
    </row>
    <row r="62" ht="12.75">
      <c r="A62" s="37"/>
    </row>
    <row r="63" ht="12.75">
      <c r="A63" s="38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36"/>
    </row>
    <row r="72" ht="12.75">
      <c r="A72" s="36"/>
    </row>
    <row r="73" ht="12.75">
      <c r="A73" s="36"/>
    </row>
    <row r="74" ht="12.75">
      <c r="A74" s="37"/>
    </row>
    <row r="75" ht="12.75">
      <c r="A75" s="38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36"/>
    </row>
    <row r="84" ht="12.75">
      <c r="A84" s="36"/>
    </row>
    <row r="85" ht="12.75">
      <c r="A85" s="36"/>
    </row>
    <row r="86" ht="12.75">
      <c r="A86" s="37"/>
    </row>
    <row r="87" ht="12.75">
      <c r="A87" s="38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36"/>
    </row>
    <row r="96" ht="12.75">
      <c r="A96" s="36"/>
    </row>
    <row r="97" ht="12.75">
      <c r="A97" s="36"/>
    </row>
    <row r="98" ht="12.75">
      <c r="A98" s="37"/>
    </row>
    <row r="99" ht="12.75">
      <c r="A99" s="38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36"/>
    </row>
    <row r="108" ht="12.75">
      <c r="A108" s="36"/>
    </row>
    <row r="109" ht="12.75">
      <c r="A109" s="36"/>
    </row>
    <row r="110" ht="12.75">
      <c r="A110" s="37"/>
    </row>
    <row r="111" ht="12.75">
      <c r="A111" s="38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36"/>
    </row>
    <row r="120" ht="12.75">
      <c r="A120" s="36"/>
    </row>
    <row r="121" ht="12.75">
      <c r="A121" s="36"/>
    </row>
    <row r="122" ht="12.75">
      <c r="A122" s="37"/>
    </row>
    <row r="123" ht="12.75">
      <c r="A123" s="38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36"/>
    </row>
    <row r="132" ht="12.75">
      <c r="A132" s="36"/>
    </row>
    <row r="133" ht="12.75">
      <c r="A133" s="36"/>
    </row>
    <row r="134" ht="12.75">
      <c r="A134" s="37"/>
    </row>
    <row r="135" ht="12.75">
      <c r="A135" s="38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36"/>
    </row>
    <row r="144" ht="12.75">
      <c r="A144" s="36"/>
    </row>
    <row r="145" ht="12.75">
      <c r="A145" s="36"/>
    </row>
    <row r="146" ht="12.75">
      <c r="A146" s="37"/>
    </row>
    <row r="147" ht="12.75">
      <c r="A147" s="38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36"/>
    </row>
    <row r="156" ht="12.75">
      <c r="A156" s="36"/>
    </row>
    <row r="157" ht="12.75">
      <c r="A157" s="36"/>
    </row>
    <row r="158" ht="12.75">
      <c r="A158" s="37"/>
    </row>
    <row r="159" ht="12.75">
      <c r="A159" s="38"/>
    </row>
    <row r="160" ht="12.75">
      <c r="A160" s="45"/>
    </row>
    <row r="161" ht="12.75">
      <c r="A161" s="45"/>
    </row>
    <row r="162" ht="12.75">
      <c r="A162" s="45"/>
    </row>
    <row r="163" ht="12.75">
      <c r="A163" s="45"/>
    </row>
    <row r="164" ht="12.75">
      <c r="A164" s="45"/>
    </row>
    <row r="165" ht="12.75">
      <c r="A165" s="45"/>
    </row>
    <row r="166" ht="12.75">
      <c r="A166" s="45"/>
    </row>
    <row r="167" ht="12.75">
      <c r="A167" s="36"/>
    </row>
    <row r="168" ht="12.75">
      <c r="A168" s="36"/>
    </row>
    <row r="169" ht="12.75">
      <c r="A169" s="36"/>
    </row>
    <row r="170" ht="12.75">
      <c r="A170" s="37"/>
    </row>
    <row r="171" ht="12.75">
      <c r="A171" s="38"/>
    </row>
    <row r="172" ht="12.75">
      <c r="A172" s="45"/>
    </row>
    <row r="173" ht="12.75">
      <c r="A173" s="45"/>
    </row>
    <row r="174" ht="12.75">
      <c r="A174" s="45"/>
    </row>
    <row r="175" ht="12.75">
      <c r="A175" s="45"/>
    </row>
    <row r="176" ht="12.75">
      <c r="A176" s="45"/>
    </row>
    <row r="177" ht="12.75">
      <c r="A177" s="45"/>
    </row>
    <row r="178" ht="12.75">
      <c r="A178" s="45"/>
    </row>
    <row r="179" ht="12.75">
      <c r="A179" s="36"/>
    </row>
    <row r="180" ht="12.75">
      <c r="A180" s="36"/>
    </row>
    <row r="181" ht="12.75">
      <c r="A181" s="36"/>
    </row>
    <row r="182" ht="12.75">
      <c r="A182" s="37"/>
    </row>
    <row r="183" ht="12.75">
      <c r="A183" s="38"/>
    </row>
    <row r="184" ht="12.75">
      <c r="A184" s="45"/>
    </row>
    <row r="185" ht="12.75">
      <c r="A185" s="45"/>
    </row>
    <row r="186" ht="12.75">
      <c r="A186" s="45"/>
    </row>
    <row r="187" ht="12.75">
      <c r="A187" s="45"/>
    </row>
    <row r="188" ht="12.75">
      <c r="A188" s="45"/>
    </row>
    <row r="189" ht="12.75">
      <c r="A189" s="45"/>
    </row>
    <row r="190" ht="12.75">
      <c r="A190" s="45"/>
    </row>
    <row r="191" ht="12.75">
      <c r="A191" s="36"/>
    </row>
    <row r="192" ht="12.75">
      <c r="A192" s="36"/>
    </row>
    <row r="193" ht="12.75">
      <c r="A193" s="36"/>
    </row>
    <row r="194" ht="12.75">
      <c r="A194" s="37"/>
    </row>
    <row r="195" ht="12.75">
      <c r="A195" s="38"/>
    </row>
    <row r="196" ht="12.75">
      <c r="A196" s="45"/>
    </row>
    <row r="197" ht="12.75">
      <c r="A197" s="45"/>
    </row>
    <row r="198" ht="12.75">
      <c r="A198" s="45"/>
    </row>
    <row r="199" ht="12.75">
      <c r="A199" s="45"/>
    </row>
    <row r="200" ht="12.75">
      <c r="A200" s="45"/>
    </row>
    <row r="201" ht="12.75">
      <c r="A201" s="45"/>
    </row>
    <row r="202" ht="12.75">
      <c r="A202" s="45"/>
    </row>
    <row r="203" ht="12.75">
      <c r="A203" s="36"/>
    </row>
    <row r="204" ht="12.75">
      <c r="A204" s="36"/>
    </row>
    <row r="205" ht="12.75">
      <c r="A205" s="36"/>
    </row>
    <row r="206" ht="12.75">
      <c r="A206" s="37"/>
    </row>
    <row r="207" ht="12.75">
      <c r="A207" s="38"/>
    </row>
    <row r="208" ht="12.75">
      <c r="A208" s="45"/>
    </row>
    <row r="209" ht="12.75">
      <c r="A209" s="45"/>
    </row>
    <row r="210" ht="12.75">
      <c r="A210" s="45"/>
    </row>
    <row r="211" ht="12.75">
      <c r="A211" s="45"/>
    </row>
    <row r="212" ht="12.75">
      <c r="A212" s="45"/>
    </row>
    <row r="213" ht="12.75">
      <c r="A213" s="45"/>
    </row>
    <row r="214" ht="12.75">
      <c r="A214" s="45"/>
    </row>
    <row r="215" ht="12.75">
      <c r="A215" s="36"/>
    </row>
    <row r="216" ht="12.75">
      <c r="A216" s="36"/>
    </row>
    <row r="217" ht="12.75">
      <c r="A217" s="36"/>
    </row>
    <row r="218" ht="12.75">
      <c r="A218" s="37"/>
    </row>
    <row r="219" ht="12.75">
      <c r="A219" s="38"/>
    </row>
    <row r="220" ht="12.75">
      <c r="A220" s="45"/>
    </row>
    <row r="221" ht="12.75">
      <c r="A221" s="45"/>
    </row>
    <row r="222" ht="12.75">
      <c r="A222" s="45"/>
    </row>
    <row r="223" ht="12.75">
      <c r="A223" s="45"/>
    </row>
    <row r="224" ht="12.75">
      <c r="A224" s="45"/>
    </row>
    <row r="225" ht="12.75">
      <c r="A225" s="3"/>
    </row>
    <row r="226" ht="12.75">
      <c r="A226" s="3"/>
    </row>
    <row r="227" ht="12.75">
      <c r="A227" s="36"/>
    </row>
    <row r="228" ht="12.75">
      <c r="A228" s="36"/>
    </row>
    <row r="229" ht="12.75">
      <c r="A229" s="36"/>
    </row>
    <row r="230" ht="12.75">
      <c r="A230" s="44"/>
    </row>
    <row r="231" ht="12.75">
      <c r="A231" s="44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45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  <row r="246" ht="12.75">
      <c r="A246" s="36"/>
    </row>
    <row r="247" ht="12.75">
      <c r="A247" s="36"/>
    </row>
    <row r="248" ht="12.75">
      <c r="A248" s="36"/>
    </row>
    <row r="249" ht="12.75">
      <c r="A249" s="45"/>
    </row>
    <row r="250" ht="12.75">
      <c r="A250" s="45"/>
    </row>
    <row r="251" ht="12.75">
      <c r="A251" s="36"/>
    </row>
    <row r="252" ht="12.75">
      <c r="A252" s="36"/>
    </row>
    <row r="253" ht="12.75">
      <c r="A253" s="36"/>
    </row>
    <row r="254" ht="12.75">
      <c r="A254" s="37"/>
    </row>
    <row r="255" ht="12.75">
      <c r="A255" s="38"/>
    </row>
    <row r="256" ht="12.75">
      <c r="A256" s="45"/>
    </row>
    <row r="257" ht="12.75">
      <c r="A257" s="45"/>
    </row>
    <row r="258" ht="12.75">
      <c r="A258" s="45"/>
    </row>
    <row r="259" ht="12.75">
      <c r="A259" s="45"/>
    </row>
    <row r="260" ht="12.75">
      <c r="A260" s="45"/>
    </row>
    <row r="261" ht="12.75">
      <c r="A261" s="45"/>
    </row>
    <row r="262" ht="12.75">
      <c r="A262" s="45"/>
    </row>
    <row r="263" ht="12.75">
      <c r="A263" s="36"/>
    </row>
    <row r="264" ht="12.75">
      <c r="A264" s="36"/>
    </row>
    <row r="265" ht="12.75">
      <c r="A265" s="36"/>
    </row>
    <row r="266" ht="12.75">
      <c r="A266" s="37"/>
    </row>
    <row r="267" ht="12.75">
      <c r="A267" s="38"/>
    </row>
    <row r="268" ht="12.75">
      <c r="A268" s="45"/>
    </row>
    <row r="269" ht="12.75">
      <c r="A269" s="45"/>
    </row>
    <row r="270" ht="12.75">
      <c r="A270" s="45"/>
    </row>
    <row r="271" ht="12.75">
      <c r="A271" s="45"/>
    </row>
    <row r="272" ht="12.75">
      <c r="A272" s="45"/>
    </row>
    <row r="273" ht="12.75">
      <c r="A273" s="45"/>
    </row>
    <row r="274" ht="12.75">
      <c r="A274" s="45"/>
    </row>
    <row r="275" ht="12.75">
      <c r="A275" s="36"/>
    </row>
    <row r="276" ht="12.75">
      <c r="A276" s="36"/>
    </row>
    <row r="277" ht="12.75">
      <c r="A277" s="36"/>
    </row>
    <row r="278" ht="12.75">
      <c r="A278" s="37"/>
    </row>
    <row r="279" ht="12.75">
      <c r="A279" s="38"/>
    </row>
    <row r="280" ht="12.75">
      <c r="A280" s="45"/>
    </row>
    <row r="281" ht="12.75">
      <c r="A281" s="45"/>
    </row>
    <row r="282" ht="12.75">
      <c r="A282" s="45"/>
    </row>
    <row r="283" ht="12.75">
      <c r="A283" s="45"/>
    </row>
    <row r="284" ht="12.75">
      <c r="A284" s="45"/>
    </row>
    <row r="285" ht="12.75">
      <c r="A285" s="45"/>
    </row>
    <row r="286" ht="12.75">
      <c r="A286" s="45"/>
    </row>
    <row r="287" ht="12.75">
      <c r="A287" s="36"/>
    </row>
    <row r="288" ht="12.75">
      <c r="A288" s="36"/>
    </row>
    <row r="289" ht="12.75">
      <c r="A289" s="36"/>
    </row>
    <row r="290" ht="12.75">
      <c r="A290" s="37"/>
    </row>
    <row r="291" ht="12.75">
      <c r="A291" s="38"/>
    </row>
    <row r="292" ht="12.75">
      <c r="A292" s="45"/>
    </row>
    <row r="293" ht="12.75">
      <c r="A293" s="45"/>
    </row>
    <row r="294" ht="12.75">
      <c r="A294" s="45"/>
    </row>
    <row r="295" ht="12.75">
      <c r="A295" s="45"/>
    </row>
    <row r="296" ht="12.75">
      <c r="A296" s="45"/>
    </row>
    <row r="297" ht="12.75">
      <c r="A297" s="45"/>
    </row>
    <row r="298" ht="12.75">
      <c r="A298" s="45"/>
    </row>
    <row r="299" ht="12.75">
      <c r="A299" s="36"/>
    </row>
    <row r="300" ht="12.75">
      <c r="A300" s="36"/>
    </row>
    <row r="301" ht="12.75">
      <c r="A301" s="36"/>
    </row>
    <row r="302" ht="12.75">
      <c r="A302" s="37"/>
    </row>
    <row r="303" ht="12.75">
      <c r="A303" s="38"/>
    </row>
    <row r="304" ht="12.75">
      <c r="A304" s="45"/>
    </row>
    <row r="305" ht="12.75">
      <c r="A305" s="45"/>
    </row>
    <row r="306" ht="12.75">
      <c r="A306" s="45"/>
    </row>
    <row r="307" ht="12.75">
      <c r="A307" s="45"/>
    </row>
    <row r="308" ht="12.75">
      <c r="A308" s="45"/>
    </row>
    <row r="309" ht="12.75">
      <c r="A309" s="45"/>
    </row>
    <row r="310" ht="12.75">
      <c r="A310" s="3"/>
    </row>
    <row r="311" ht="12.75">
      <c r="A311" s="36"/>
    </row>
    <row r="312" ht="12.75">
      <c r="A312" s="36"/>
    </row>
    <row r="313" ht="12.75">
      <c r="A313" s="36"/>
    </row>
    <row r="314" ht="12.75">
      <c r="A314" s="37"/>
    </row>
    <row r="315" ht="12.75">
      <c r="A315" s="38"/>
    </row>
    <row r="316" ht="12.75">
      <c r="A316" s="45"/>
    </row>
    <row r="317" ht="12.75">
      <c r="A317" s="45"/>
    </row>
    <row r="318" ht="12.75">
      <c r="A318" s="45"/>
    </row>
    <row r="319" ht="12.75">
      <c r="A319" s="45"/>
    </row>
    <row r="320" ht="12.75">
      <c r="A320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28" sqref="D28"/>
    </sheetView>
  </sheetViews>
  <sheetFormatPr defaultColWidth="9.140625" defaultRowHeight="12.75"/>
  <cols>
    <col min="1" max="1" width="17.00390625" style="0" bestFit="1" customWidth="1"/>
    <col min="2" max="2" width="8.7109375" style="0" bestFit="1" customWidth="1"/>
    <col min="3" max="3" width="21.8515625" style="0" bestFit="1" customWidth="1"/>
    <col min="4" max="4" width="18.57421875" style="0" bestFit="1" customWidth="1"/>
    <col min="5" max="5" width="10.140625" style="0" bestFit="1" customWidth="1"/>
    <col min="6" max="6" width="9.421875" style="0" bestFit="1" customWidth="1"/>
    <col min="7" max="7" width="7.57421875" style="0" bestFit="1" customWidth="1"/>
  </cols>
  <sheetData>
    <row r="1" spans="1:7" ht="13.5" thickBo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</row>
    <row r="2" spans="1:7" ht="14.25" thickBot="1" thickTop="1">
      <c r="A2" s="12" t="s">
        <v>7</v>
      </c>
      <c r="B2" s="13">
        <v>17401</v>
      </c>
      <c r="C2" s="14">
        <v>3</v>
      </c>
      <c r="D2" s="13">
        <v>5800</v>
      </c>
      <c r="E2" s="15">
        <f>B5*D2</f>
        <v>153758</v>
      </c>
      <c r="F2" s="16">
        <f>E2/365</f>
        <v>421.25479452054793</v>
      </c>
      <c r="G2" s="16">
        <f>F2/1000</f>
        <v>0.4212547945205479</v>
      </c>
    </row>
    <row r="3" spans="1:7" ht="13.5" thickBot="1">
      <c r="A3" s="12" t="s">
        <v>8</v>
      </c>
      <c r="B3" s="13">
        <v>37881</v>
      </c>
      <c r="C3" s="14">
        <v>3</v>
      </c>
      <c r="D3" s="13">
        <v>12627</v>
      </c>
      <c r="E3" s="15">
        <f>D3*B5</f>
        <v>334741.77</v>
      </c>
      <c r="F3" s="16">
        <f>E3/365</f>
        <v>917.1007397260274</v>
      </c>
      <c r="G3" s="16">
        <f>F3/1000</f>
        <v>0.9171007397260275</v>
      </c>
    </row>
    <row r="4" spans="1:7" ht="13.5" thickBot="1">
      <c r="A4" s="17"/>
      <c r="B4" s="17"/>
      <c r="C4" s="18"/>
      <c r="D4" s="19"/>
      <c r="E4" s="19"/>
      <c r="F4" s="19"/>
      <c r="G4" s="19"/>
    </row>
    <row r="5" spans="1:7" ht="12.75">
      <c r="A5" s="20" t="s">
        <v>9</v>
      </c>
      <c r="B5" s="21">
        <v>26.51</v>
      </c>
      <c r="C5" s="18"/>
      <c r="D5" s="19"/>
      <c r="E5" s="19"/>
      <c r="F5" s="19"/>
      <c r="G5" s="19"/>
    </row>
    <row r="6" spans="1:7" ht="13.5" thickBot="1">
      <c r="A6" s="22" t="s">
        <v>10</v>
      </c>
      <c r="B6" s="23"/>
      <c r="C6" s="18"/>
      <c r="D6" s="19"/>
      <c r="E6" s="19"/>
      <c r="F6" s="19"/>
      <c r="G6" s="19"/>
    </row>
    <row r="7" spans="1:4" ht="12.75">
      <c r="A7" s="7"/>
      <c r="B7" s="7"/>
      <c r="C7" s="7"/>
      <c r="D7" s="7"/>
    </row>
    <row r="8" spans="1:4" ht="15" customHeight="1">
      <c r="A8" s="7"/>
      <c r="B8" s="7"/>
      <c r="C8" s="7"/>
      <c r="D8" s="7"/>
    </row>
    <row r="9" spans="1:4" ht="12.75">
      <c r="A9" s="7"/>
      <c r="B9" s="7"/>
      <c r="C9" s="7"/>
      <c r="D9" s="7"/>
    </row>
    <row r="10" spans="1:4" ht="12.75">
      <c r="A10" s="7"/>
      <c r="B10" s="7"/>
      <c r="C10" s="7"/>
      <c r="D10" s="7"/>
    </row>
    <row r="11" spans="1:4" ht="12.75">
      <c r="A11" s="7"/>
      <c r="B11" s="7"/>
      <c r="C11" s="7"/>
      <c r="D11" s="7"/>
    </row>
    <row r="12" ht="15.75" thickBot="1">
      <c r="A12" s="2"/>
    </row>
    <row r="13" spans="1:2" ht="12.75">
      <c r="A13" s="24" t="s">
        <v>11</v>
      </c>
      <c r="B13" s="25"/>
    </row>
    <row r="14" spans="1:2" ht="15" thickBot="1">
      <c r="A14" s="22" t="s">
        <v>12</v>
      </c>
      <c r="B14" s="23">
        <v>0.147</v>
      </c>
    </row>
    <row r="15" ht="15.75" thickBot="1">
      <c r="A15" s="2"/>
    </row>
    <row r="16" spans="1:6" ht="15" customHeight="1" thickBot="1">
      <c r="A16" s="26" t="s">
        <v>0</v>
      </c>
      <c r="B16" s="27" t="s">
        <v>1</v>
      </c>
      <c r="C16" s="28" t="s">
        <v>2</v>
      </c>
      <c r="D16" s="28" t="s">
        <v>3</v>
      </c>
      <c r="E16" s="29" t="s">
        <v>13</v>
      </c>
      <c r="F16" s="29" t="s">
        <v>14</v>
      </c>
    </row>
    <row r="17" spans="1:6" ht="13.5" thickBot="1">
      <c r="A17" s="30" t="s">
        <v>7</v>
      </c>
      <c r="B17" s="13">
        <v>17401</v>
      </c>
      <c r="C17" s="14">
        <v>3</v>
      </c>
      <c r="D17" s="13">
        <v>5800</v>
      </c>
      <c r="E17" s="16">
        <f>B14*D17</f>
        <v>852.5999999999999</v>
      </c>
      <c r="F17" s="16">
        <f>E17/365</f>
        <v>2.335890410958904</v>
      </c>
    </row>
    <row r="18" spans="1:6" ht="13.5" thickBot="1">
      <c r="A18" s="30" t="s">
        <v>8</v>
      </c>
      <c r="B18" s="13">
        <v>32157</v>
      </c>
      <c r="C18" s="14">
        <v>3</v>
      </c>
      <c r="D18" s="13">
        <v>10719</v>
      </c>
      <c r="E18" s="16">
        <f>B14*D18</f>
        <v>1575.693</v>
      </c>
      <c r="F18" s="16">
        <f>E18/365</f>
        <v>4.316967123287672</v>
      </c>
    </row>
    <row r="19" ht="15">
      <c r="A19" s="2"/>
    </row>
    <row r="20" spans="1:4" ht="15" customHeight="1">
      <c r="A20" s="7"/>
      <c r="B20" s="7"/>
      <c r="C20" s="7"/>
      <c r="D20" s="7"/>
    </row>
    <row r="21" spans="1:4" ht="12.75">
      <c r="A21" s="7"/>
      <c r="B21" s="7"/>
      <c r="C21" s="7"/>
      <c r="D21" s="7"/>
    </row>
    <row r="22" spans="1:4" ht="12.75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7"/>
      <c r="B25" s="7"/>
      <c r="C25" s="7"/>
      <c r="D2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57421875" style="0" customWidth="1"/>
    <col min="2" max="2" width="15.00390625" style="0" bestFit="1" customWidth="1"/>
    <col min="3" max="3" width="13.28125" style="0" bestFit="1" customWidth="1"/>
    <col min="4" max="4" width="14.00390625" style="0" bestFit="1" customWidth="1"/>
    <col min="5" max="5" width="12.8515625" style="0" bestFit="1" customWidth="1"/>
    <col min="6" max="6" width="17.7109375" style="0" bestFit="1" customWidth="1"/>
    <col min="7" max="7" width="18.00390625" style="0" customWidth="1"/>
    <col min="8" max="8" width="14.140625" style="0" bestFit="1" customWidth="1"/>
    <col min="9" max="9" width="8.57421875" style="0" bestFit="1" customWidth="1"/>
  </cols>
  <sheetData>
    <row r="1" spans="1:9" ht="20.25" customHeight="1" thickBot="1">
      <c r="A1" s="6" t="s">
        <v>50</v>
      </c>
      <c r="B1" s="6" t="s">
        <v>16</v>
      </c>
      <c r="C1" s="6" t="s">
        <v>51</v>
      </c>
      <c r="D1" s="6" t="s">
        <v>52</v>
      </c>
      <c r="E1" s="6" t="s">
        <v>23</v>
      </c>
      <c r="F1" s="6" t="s">
        <v>24</v>
      </c>
      <c r="G1" s="6" t="s">
        <v>53</v>
      </c>
      <c r="H1" s="6" t="s">
        <v>54</v>
      </c>
      <c r="I1" s="6" t="s">
        <v>55</v>
      </c>
    </row>
    <row r="2" spans="1:9" ht="25.5">
      <c r="A2" s="1">
        <v>1</v>
      </c>
      <c r="B2" s="1" t="s">
        <v>28</v>
      </c>
      <c r="C2" s="1">
        <v>1</v>
      </c>
      <c r="D2" s="1">
        <v>70</v>
      </c>
      <c r="E2" s="1">
        <v>10</v>
      </c>
      <c r="F2" s="1">
        <v>2</v>
      </c>
      <c r="G2" s="1">
        <f>D2*F2*C2</f>
        <v>140</v>
      </c>
      <c r="H2" s="1">
        <f aca="true" t="shared" si="0" ref="H2:H31">(D2/E2)*C2</f>
        <v>7</v>
      </c>
      <c r="I2" s="1">
        <v>26.41</v>
      </c>
    </row>
    <row r="3" spans="1:9" ht="12.75">
      <c r="A3" s="1">
        <v>1</v>
      </c>
      <c r="B3" s="1" t="s">
        <v>29</v>
      </c>
      <c r="C3" s="1">
        <v>1</v>
      </c>
      <c r="D3" s="1">
        <v>60</v>
      </c>
      <c r="E3" s="1">
        <v>20</v>
      </c>
      <c r="F3" s="1">
        <v>1</v>
      </c>
      <c r="G3" s="1">
        <f aca="true" t="shared" si="1" ref="G3:G30">D3*F3*C3</f>
        <v>60</v>
      </c>
      <c r="H3" s="1">
        <f t="shared" si="0"/>
        <v>3</v>
      </c>
      <c r="I3" s="1">
        <v>11.32</v>
      </c>
    </row>
    <row r="4" spans="1:9" ht="12.75">
      <c r="A4" s="1">
        <v>1</v>
      </c>
      <c r="B4" s="1" t="s">
        <v>30</v>
      </c>
      <c r="C4" s="1">
        <v>1</v>
      </c>
      <c r="D4" s="1">
        <v>50</v>
      </c>
      <c r="E4" s="1">
        <v>20</v>
      </c>
      <c r="F4" s="1">
        <v>1</v>
      </c>
      <c r="G4" s="1">
        <f t="shared" si="1"/>
        <v>50</v>
      </c>
      <c r="H4" s="1">
        <f t="shared" si="0"/>
        <v>2.5</v>
      </c>
      <c r="I4" s="1">
        <v>11.32</v>
      </c>
    </row>
    <row r="5" spans="1:9" ht="14.25" customHeight="1">
      <c r="A5" s="1">
        <v>1</v>
      </c>
      <c r="B5" s="1" t="s">
        <v>31</v>
      </c>
      <c r="C5" s="1">
        <v>1</v>
      </c>
      <c r="D5" s="1">
        <v>5</v>
      </c>
      <c r="E5" s="1">
        <v>20</v>
      </c>
      <c r="F5" s="1">
        <v>1</v>
      </c>
      <c r="G5" s="1">
        <f t="shared" si="1"/>
        <v>5</v>
      </c>
      <c r="H5" s="1">
        <f t="shared" si="0"/>
        <v>0.25</v>
      </c>
      <c r="I5" s="1">
        <v>0.94</v>
      </c>
    </row>
    <row r="6" spans="1:9" ht="25.5">
      <c r="A6" s="1">
        <v>1</v>
      </c>
      <c r="B6" s="1" t="s">
        <v>32</v>
      </c>
      <c r="C6" s="1">
        <v>0.17</v>
      </c>
      <c r="D6" s="1">
        <v>20</v>
      </c>
      <c r="E6" s="1">
        <v>10</v>
      </c>
      <c r="F6" s="1">
        <v>2</v>
      </c>
      <c r="G6" s="1">
        <f t="shared" si="1"/>
        <v>6.800000000000001</v>
      </c>
      <c r="H6" s="1">
        <f t="shared" si="0"/>
        <v>0.34</v>
      </c>
      <c r="I6" s="1">
        <v>1.26</v>
      </c>
    </row>
    <row r="7" spans="1:9" ht="18.75" customHeight="1">
      <c r="A7" s="1">
        <v>1</v>
      </c>
      <c r="B7" s="1" t="s">
        <v>33</v>
      </c>
      <c r="C7" s="1">
        <v>0.35</v>
      </c>
      <c r="D7" s="1">
        <v>50</v>
      </c>
      <c r="E7" s="1">
        <v>15</v>
      </c>
      <c r="F7" s="1">
        <v>1.3</v>
      </c>
      <c r="G7" s="1">
        <f t="shared" si="1"/>
        <v>22.75</v>
      </c>
      <c r="H7" s="1">
        <f t="shared" si="0"/>
        <v>1.1666666666666667</v>
      </c>
      <c r="I7" s="1">
        <v>4.4</v>
      </c>
    </row>
    <row r="8" spans="1:9" ht="12.75">
      <c r="A8" s="1">
        <v>1</v>
      </c>
      <c r="B8" s="1" t="s">
        <v>34</v>
      </c>
      <c r="C8" s="1">
        <v>0.08</v>
      </c>
      <c r="D8" s="1">
        <v>60</v>
      </c>
      <c r="E8" s="1">
        <v>10</v>
      </c>
      <c r="F8" s="1">
        <v>2</v>
      </c>
      <c r="G8" s="1">
        <f t="shared" si="1"/>
        <v>9.6</v>
      </c>
      <c r="H8" s="1">
        <f t="shared" si="0"/>
        <v>0.48</v>
      </c>
      <c r="I8" s="1">
        <v>1.89</v>
      </c>
    </row>
    <row r="9" spans="1:9" ht="12.75">
      <c r="A9" s="1">
        <v>1</v>
      </c>
      <c r="B9" s="1" t="s">
        <v>35</v>
      </c>
      <c r="C9" s="1">
        <v>1</v>
      </c>
      <c r="D9" s="1">
        <v>50</v>
      </c>
      <c r="E9" s="1">
        <v>15</v>
      </c>
      <c r="F9" s="1">
        <v>1.3</v>
      </c>
      <c r="G9" s="1">
        <f t="shared" si="1"/>
        <v>65</v>
      </c>
      <c r="H9" s="1">
        <f t="shared" si="0"/>
        <v>3.3333333333333335</v>
      </c>
      <c r="I9" s="1">
        <v>12.83</v>
      </c>
    </row>
    <row r="10" spans="1:9" ht="25.5">
      <c r="A10" s="1">
        <v>1</v>
      </c>
      <c r="B10" s="1" t="s">
        <v>36</v>
      </c>
      <c r="C10" s="1">
        <v>0.08</v>
      </c>
      <c r="D10" s="1">
        <v>5</v>
      </c>
      <c r="E10" s="1">
        <v>20</v>
      </c>
      <c r="F10" s="1">
        <v>1</v>
      </c>
      <c r="G10" s="1">
        <f t="shared" si="1"/>
        <v>0.4</v>
      </c>
      <c r="H10" s="1">
        <f t="shared" si="0"/>
        <v>0.02</v>
      </c>
      <c r="I10" s="1">
        <v>0.08</v>
      </c>
    </row>
    <row r="11" spans="1:9" ht="12.75">
      <c r="A11" s="1">
        <v>2</v>
      </c>
      <c r="B11" s="1" t="s">
        <v>56</v>
      </c>
      <c r="C11" s="1">
        <v>1</v>
      </c>
      <c r="D11" s="1">
        <v>2</v>
      </c>
      <c r="E11" s="1">
        <v>10</v>
      </c>
      <c r="F11" s="1">
        <v>2</v>
      </c>
      <c r="G11" s="1">
        <f t="shared" si="1"/>
        <v>4</v>
      </c>
      <c r="H11" s="1">
        <f t="shared" si="0"/>
        <v>0.2</v>
      </c>
      <c r="I11" s="1">
        <v>0.75</v>
      </c>
    </row>
    <row r="12" spans="1:9" ht="25.5">
      <c r="A12" s="1">
        <v>2</v>
      </c>
      <c r="B12" s="1" t="s">
        <v>37</v>
      </c>
      <c r="C12" s="1">
        <v>1</v>
      </c>
      <c r="D12" s="1">
        <v>8</v>
      </c>
      <c r="E12" s="1">
        <v>15</v>
      </c>
      <c r="F12" s="1">
        <v>1.3</v>
      </c>
      <c r="G12" s="1">
        <f t="shared" si="1"/>
        <v>10.4</v>
      </c>
      <c r="H12" s="1">
        <f t="shared" si="0"/>
        <v>0.5333333333333333</v>
      </c>
      <c r="I12" s="1">
        <v>2.01</v>
      </c>
    </row>
    <row r="13" spans="1:9" ht="12.75">
      <c r="A13" s="1">
        <v>2</v>
      </c>
      <c r="B13" s="1" t="s">
        <v>38</v>
      </c>
      <c r="C13" s="1">
        <v>1</v>
      </c>
      <c r="D13" s="1">
        <v>1</v>
      </c>
      <c r="E13" s="1">
        <v>7</v>
      </c>
      <c r="F13" s="1">
        <v>2.9</v>
      </c>
      <c r="G13" s="1">
        <f t="shared" si="1"/>
        <v>2.9</v>
      </c>
      <c r="H13" s="1">
        <f t="shared" si="0"/>
        <v>0.14285714285714285</v>
      </c>
      <c r="I13" s="1">
        <v>0.54</v>
      </c>
    </row>
    <row r="14" spans="1:9" ht="25.5">
      <c r="A14" s="1">
        <v>2</v>
      </c>
      <c r="B14" s="1" t="s">
        <v>39</v>
      </c>
      <c r="C14" s="1">
        <v>0.3</v>
      </c>
      <c r="D14" s="1">
        <v>2</v>
      </c>
      <c r="E14" s="1">
        <v>20</v>
      </c>
      <c r="F14" s="1">
        <v>1</v>
      </c>
      <c r="G14" s="1">
        <f t="shared" si="1"/>
        <v>0.6</v>
      </c>
      <c r="H14" s="1">
        <f t="shared" si="0"/>
        <v>0.03</v>
      </c>
      <c r="I14" s="1">
        <v>0.11</v>
      </c>
    </row>
    <row r="15" spans="1:9" ht="12.75">
      <c r="A15" s="1">
        <v>2</v>
      </c>
      <c r="B15" s="1" t="s">
        <v>40</v>
      </c>
      <c r="C15" s="1">
        <v>0.8</v>
      </c>
      <c r="D15" s="1">
        <v>1</v>
      </c>
      <c r="E15" s="1">
        <v>8</v>
      </c>
      <c r="F15" s="1">
        <v>2.5</v>
      </c>
      <c r="G15" s="1">
        <f t="shared" si="1"/>
        <v>2</v>
      </c>
      <c r="H15" s="1">
        <f t="shared" si="0"/>
        <v>0.1</v>
      </c>
      <c r="I15" s="1">
        <v>0.38</v>
      </c>
    </row>
    <row r="16" spans="1:9" ht="25.5">
      <c r="A16" s="1">
        <v>2</v>
      </c>
      <c r="B16" s="1" t="s">
        <v>41</v>
      </c>
      <c r="C16" s="1">
        <v>1</v>
      </c>
      <c r="D16" s="1">
        <v>1</v>
      </c>
      <c r="E16" s="1">
        <v>15</v>
      </c>
      <c r="F16" s="1">
        <v>1.3</v>
      </c>
      <c r="G16" s="1">
        <f t="shared" si="1"/>
        <v>1.3</v>
      </c>
      <c r="H16" s="1">
        <f t="shared" si="0"/>
        <v>0.06666666666666667</v>
      </c>
      <c r="I16" s="1">
        <v>0.25</v>
      </c>
    </row>
    <row r="17" spans="1:9" ht="12.75">
      <c r="A17" s="1">
        <v>2</v>
      </c>
      <c r="B17" s="1" t="s">
        <v>42</v>
      </c>
      <c r="C17" s="1">
        <v>1</v>
      </c>
      <c r="D17" s="1">
        <v>0.5</v>
      </c>
      <c r="E17" s="1">
        <v>10</v>
      </c>
      <c r="F17" s="1">
        <v>2</v>
      </c>
      <c r="G17" s="1">
        <f t="shared" si="1"/>
        <v>1</v>
      </c>
      <c r="H17" s="1">
        <f t="shared" si="0"/>
        <v>0.05</v>
      </c>
      <c r="I17" s="1">
        <v>0.19</v>
      </c>
    </row>
    <row r="18" spans="1:9" ht="25.5">
      <c r="A18" s="1">
        <v>3</v>
      </c>
      <c r="B18" s="1" t="s">
        <v>43</v>
      </c>
      <c r="C18" s="1">
        <v>0.6</v>
      </c>
      <c r="D18" s="1">
        <v>5</v>
      </c>
      <c r="E18" s="1">
        <v>8</v>
      </c>
      <c r="F18" s="1">
        <v>2.5</v>
      </c>
      <c r="G18" s="1">
        <f t="shared" si="1"/>
        <v>7.5</v>
      </c>
      <c r="H18" s="1">
        <f t="shared" si="0"/>
        <v>0.375</v>
      </c>
      <c r="I18" s="1">
        <v>5.66</v>
      </c>
    </row>
    <row r="19" spans="1:9" ht="12.75">
      <c r="A19" s="1">
        <v>3</v>
      </c>
      <c r="B19" s="1" t="s">
        <v>44</v>
      </c>
      <c r="C19" s="1">
        <v>0.6</v>
      </c>
      <c r="D19" s="1">
        <v>6</v>
      </c>
      <c r="E19" s="1">
        <v>15</v>
      </c>
      <c r="F19" s="1">
        <v>1.3</v>
      </c>
      <c r="G19" s="1">
        <f t="shared" si="1"/>
        <v>4.680000000000001</v>
      </c>
      <c r="H19" s="1">
        <f t="shared" si="0"/>
        <v>0.24</v>
      </c>
      <c r="I19" s="1">
        <v>2.26</v>
      </c>
    </row>
    <row r="20" spans="1:9" ht="25.5">
      <c r="A20" s="1">
        <v>3</v>
      </c>
      <c r="B20" s="1" t="s">
        <v>57</v>
      </c>
      <c r="C20" s="1">
        <v>0.5</v>
      </c>
      <c r="D20" s="1">
        <v>2</v>
      </c>
      <c r="E20" s="1">
        <v>10</v>
      </c>
      <c r="F20" s="1">
        <v>2</v>
      </c>
      <c r="G20" s="1">
        <f t="shared" si="1"/>
        <v>2</v>
      </c>
      <c r="H20" s="1">
        <f t="shared" si="0"/>
        <v>0.1</v>
      </c>
      <c r="I20" s="1">
        <v>0.38</v>
      </c>
    </row>
    <row r="21" spans="1:9" ht="25.5">
      <c r="A21" s="1">
        <v>3</v>
      </c>
      <c r="B21" s="1" t="s">
        <v>45</v>
      </c>
      <c r="C21" s="1">
        <v>1.2</v>
      </c>
      <c r="D21" s="1">
        <v>1</v>
      </c>
      <c r="E21" s="1">
        <v>10</v>
      </c>
      <c r="F21" s="1">
        <v>2</v>
      </c>
      <c r="G21" s="1">
        <f t="shared" si="1"/>
        <v>2.4</v>
      </c>
      <c r="H21" s="1">
        <f t="shared" si="0"/>
        <v>0.12</v>
      </c>
      <c r="I21" s="1">
        <v>0.45</v>
      </c>
    </row>
    <row r="22" spans="1:9" ht="38.25">
      <c r="A22" s="1">
        <v>3</v>
      </c>
      <c r="B22" s="1" t="s">
        <v>58</v>
      </c>
      <c r="C22" s="1">
        <v>2</v>
      </c>
      <c r="D22" s="1">
        <v>0.2</v>
      </c>
      <c r="E22" s="1">
        <v>3</v>
      </c>
      <c r="F22" s="1">
        <v>6.7</v>
      </c>
      <c r="G22" s="1">
        <f t="shared" si="1"/>
        <v>2.68</v>
      </c>
      <c r="H22" s="1">
        <f t="shared" si="0"/>
        <v>0.13333333333333333</v>
      </c>
      <c r="I22" s="1">
        <v>0.5</v>
      </c>
    </row>
    <row r="23" spans="1:9" ht="12.75">
      <c r="A23" s="1">
        <v>4</v>
      </c>
      <c r="B23" s="1" t="s">
        <v>46</v>
      </c>
      <c r="C23" s="1">
        <v>1.3</v>
      </c>
      <c r="D23" s="1">
        <v>20</v>
      </c>
      <c r="E23" s="1">
        <v>13</v>
      </c>
      <c r="F23" s="1">
        <v>1.5</v>
      </c>
      <c r="G23" s="1">
        <f t="shared" si="1"/>
        <v>39</v>
      </c>
      <c r="H23" s="1">
        <f t="shared" si="0"/>
        <v>2</v>
      </c>
      <c r="I23" s="1">
        <v>11.32</v>
      </c>
    </row>
    <row r="24" spans="1:9" ht="12.75">
      <c r="A24" s="1">
        <v>4</v>
      </c>
      <c r="B24" s="1" t="s">
        <v>47</v>
      </c>
      <c r="C24" s="1">
        <v>0.5</v>
      </c>
      <c r="D24" s="1">
        <v>5</v>
      </c>
      <c r="E24" s="1">
        <v>10</v>
      </c>
      <c r="F24" s="1">
        <v>2</v>
      </c>
      <c r="G24" s="1">
        <f t="shared" si="1"/>
        <v>5</v>
      </c>
      <c r="H24" s="1">
        <f t="shared" si="0"/>
        <v>0.25</v>
      </c>
      <c r="I24" s="1">
        <v>0.94</v>
      </c>
    </row>
    <row r="25" spans="1:9" ht="38.25">
      <c r="A25" s="1">
        <v>4</v>
      </c>
      <c r="B25" s="1" t="s">
        <v>59</v>
      </c>
      <c r="C25" s="1">
        <v>0.5</v>
      </c>
      <c r="D25" s="1">
        <v>10</v>
      </c>
      <c r="E25" s="1">
        <v>15</v>
      </c>
      <c r="F25" s="1">
        <v>1.3</v>
      </c>
      <c r="G25" s="1">
        <f t="shared" si="1"/>
        <v>6.5</v>
      </c>
      <c r="H25" s="1">
        <f t="shared" si="0"/>
        <v>0.3333333333333333</v>
      </c>
      <c r="I25" s="1">
        <v>1.26</v>
      </c>
    </row>
    <row r="26" spans="1:9" ht="12.75">
      <c r="A26" s="1">
        <v>4</v>
      </c>
      <c r="B26" s="1" t="s">
        <v>49</v>
      </c>
      <c r="C26" s="1">
        <v>1</v>
      </c>
      <c r="D26" s="1">
        <v>1</v>
      </c>
      <c r="E26" s="1">
        <v>15</v>
      </c>
      <c r="F26" s="1">
        <v>1.3</v>
      </c>
      <c r="G26" s="1">
        <f t="shared" si="1"/>
        <v>1.3</v>
      </c>
      <c r="H26" s="1">
        <f t="shared" si="0"/>
        <v>0.06666666666666667</v>
      </c>
      <c r="I26" s="1">
        <v>0.25</v>
      </c>
    </row>
    <row r="27" spans="1:9" ht="12.75">
      <c r="A27" s="1">
        <v>6</v>
      </c>
      <c r="B27" s="1" t="s">
        <v>60</v>
      </c>
      <c r="C27" s="1">
        <v>0.3</v>
      </c>
      <c r="D27" s="1">
        <v>3</v>
      </c>
      <c r="E27" s="1">
        <v>10</v>
      </c>
      <c r="F27" s="1">
        <v>2</v>
      </c>
      <c r="G27" s="1">
        <f t="shared" si="1"/>
        <v>1.7999999999999998</v>
      </c>
      <c r="H27" s="1">
        <f t="shared" si="0"/>
        <v>0.09</v>
      </c>
      <c r="I27" s="1">
        <v>0.34</v>
      </c>
    </row>
    <row r="28" spans="1:9" ht="12.75">
      <c r="A28" s="1">
        <v>6</v>
      </c>
      <c r="B28" s="1" t="s">
        <v>61</v>
      </c>
      <c r="C28" s="1">
        <v>0.1</v>
      </c>
      <c r="D28" s="1">
        <v>1</v>
      </c>
      <c r="E28" s="1">
        <v>10</v>
      </c>
      <c r="F28" s="1">
        <v>2</v>
      </c>
      <c r="G28" s="1">
        <f t="shared" si="1"/>
        <v>0.2</v>
      </c>
      <c r="H28" s="1">
        <f t="shared" si="0"/>
        <v>0.010000000000000002</v>
      </c>
      <c r="I28" s="1">
        <v>0.04</v>
      </c>
    </row>
    <row r="29" spans="1:9" ht="12.75">
      <c r="A29" s="1">
        <v>6</v>
      </c>
      <c r="B29" s="1" t="s">
        <v>62</v>
      </c>
      <c r="C29" s="1">
        <v>0.1</v>
      </c>
      <c r="D29" s="1">
        <v>6</v>
      </c>
      <c r="E29" s="1">
        <v>15</v>
      </c>
      <c r="F29" s="1">
        <v>1.3</v>
      </c>
      <c r="G29" s="1">
        <f t="shared" si="1"/>
        <v>0.7800000000000001</v>
      </c>
      <c r="H29" s="1">
        <f t="shared" si="0"/>
        <v>0.04000000000000001</v>
      </c>
      <c r="I29" s="1">
        <v>0.15</v>
      </c>
    </row>
    <row r="30" spans="1:9" ht="12.75">
      <c r="A30" s="1">
        <v>6</v>
      </c>
      <c r="B30" s="1" t="s">
        <v>63</v>
      </c>
      <c r="C30" s="1">
        <v>0.5</v>
      </c>
      <c r="D30" s="1">
        <v>1</v>
      </c>
      <c r="E30" s="1">
        <v>10</v>
      </c>
      <c r="F30" s="1">
        <v>2</v>
      </c>
      <c r="G30" s="1">
        <f t="shared" si="1"/>
        <v>1</v>
      </c>
      <c r="H30" s="1">
        <f t="shared" si="0"/>
        <v>0.05</v>
      </c>
      <c r="I30" s="1">
        <v>0.19</v>
      </c>
    </row>
    <row r="31" spans="1:9" ht="51.75" thickBot="1">
      <c r="A31" s="6">
        <v>7</v>
      </c>
      <c r="B31" s="6" t="s">
        <v>64</v>
      </c>
      <c r="C31" s="6">
        <v>0.3</v>
      </c>
      <c r="D31" s="6">
        <v>7</v>
      </c>
      <c r="E31" s="6">
        <v>5</v>
      </c>
      <c r="F31" s="6">
        <v>4</v>
      </c>
      <c r="G31" s="6">
        <v>8.4</v>
      </c>
      <c r="H31" s="1">
        <f t="shared" si="0"/>
        <v>0.42</v>
      </c>
      <c r="I31" s="6">
        <v>1.58</v>
      </c>
    </row>
    <row r="32" spans="1:9" ht="13.5" thickBot="1">
      <c r="A32" s="1"/>
      <c r="B32" s="1"/>
      <c r="C32" s="1"/>
      <c r="D32" s="1"/>
      <c r="E32" s="1"/>
      <c r="F32" s="1"/>
      <c r="G32" s="43">
        <v>530.1</v>
      </c>
      <c r="H32" s="5">
        <f>SUM(H2:H31)</f>
        <v>23.44119047619048</v>
      </c>
      <c r="I32" s="42">
        <v>100</v>
      </c>
    </row>
    <row r="33" ht="12.75">
      <c r="H33" s="4">
        <v>26.5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jantonop</dc:creator>
  <cp:keywords/>
  <dc:description/>
  <cp:lastModifiedBy>jantonop</cp:lastModifiedBy>
  <dcterms:created xsi:type="dcterms:W3CDTF">2007-05-21T14:23:55Z</dcterms:created>
  <dcterms:modified xsi:type="dcterms:W3CDTF">2007-06-29T10:20:56Z</dcterms:modified>
  <cp:category/>
  <cp:version/>
  <cp:contentType/>
  <cp:contentStatus/>
</cp:coreProperties>
</file>